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<sst xmlns="http://schemas.openxmlformats.org/spreadsheetml/2006/main" count="64" uniqueCount="38">
  <si>
    <t xml:space="preserve"> </t>
  </si>
  <si>
    <t>№</t>
  </si>
  <si>
    <t>п/п</t>
  </si>
  <si>
    <t xml:space="preserve">    Наименование статей</t>
  </si>
  <si>
    <t>всего</t>
  </si>
  <si>
    <t>Электроэнергия</t>
  </si>
  <si>
    <t>Амортизация</t>
  </si>
  <si>
    <t>Аренда имущества</t>
  </si>
  <si>
    <t>Расходы по содержанию и ремонту оборудования</t>
  </si>
  <si>
    <t>Затраты на оплату труда</t>
  </si>
  <si>
    <t>Покупная вода</t>
  </si>
  <si>
    <t>Цеховые расходы</t>
  </si>
  <si>
    <t>Прочие расходы</t>
  </si>
  <si>
    <t xml:space="preserve">               затрат</t>
  </si>
  <si>
    <t>тыс.руб.</t>
  </si>
  <si>
    <t>Аренда помещения</t>
  </si>
  <si>
    <t>итого:</t>
  </si>
  <si>
    <t>Отчислен. на соц/нужды</t>
  </si>
  <si>
    <t>Газ (топливо на тех.цели)</t>
  </si>
  <si>
    <t>Материалы  (ХВО)</t>
  </si>
  <si>
    <t>Общехозяйствен. рас-ды</t>
  </si>
  <si>
    <t>Прибыль</t>
  </si>
  <si>
    <t>Генеральный директор ООО "Стимул"                                                 Л.И. Дудка</t>
  </si>
  <si>
    <t>Г.А. Балакирева</t>
  </si>
  <si>
    <t>3-59-82</t>
  </si>
  <si>
    <t xml:space="preserve">Итого с НДС </t>
  </si>
  <si>
    <t xml:space="preserve">                                                                                             КАЛЬКУЛЯЦИЯ     -   плановая </t>
  </si>
  <si>
    <t>Вода на технолог.цели</t>
  </si>
  <si>
    <t>жилищный фонд</t>
  </si>
  <si>
    <t>тариф</t>
  </si>
  <si>
    <t>тепловая энергия</t>
  </si>
  <si>
    <t>водопотребление (вода)</t>
  </si>
  <si>
    <t>водоотведение (стоки)</t>
  </si>
  <si>
    <t xml:space="preserve">                в том числе</t>
  </si>
  <si>
    <t>факт</t>
  </si>
  <si>
    <t>план</t>
  </si>
  <si>
    <t>2010 - факт</t>
  </si>
  <si>
    <t>договор подряда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</si>
</sst>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5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0" fontId="4" fillId="0" borderId="17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9" fontId="4" fillId="0" borderId="17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0" fontId="1" fillId="0" borderId="15" xfId="0" applyNumberFormat="1" applyFont="1" applyBorder="1" applyAlignment="1">
      <alignment horizontal="center" vertical="top" wrapText="1"/>
    </xf>
    <xf numFmtId="9" fontId="1" fillId="0" borderId="15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0" fillId="0" borderId="17" xfId="0" applyBorder="1" applyAlignment="1">
      <alignment/>
    </xf>
    <xf numFmtId="0" fontId="0" fillId="0" borderId="27" xfId="0" applyBorder="1" applyAlignment="1">
      <alignment/>
    </xf>
    <xf numFmtId="0" fontId="9" fillId="0" borderId="21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left"/>
    </xf>
    <xf numFmtId="0" fontId="2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4" fillId="0" borderId="26" xfId="0" applyFont="1" applyBorder="1" applyAlignment="1">
      <alignment/>
    </xf>
    <xf numFmtId="0" fontId="2" fillId="0" borderId="25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/>
    </xf>
    <xf numFmtId="0" fontId="9" fillId="0" borderId="17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2" fillId="0" borderId="3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8" fillId="0" borderId="3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Z35"/>
  <sheetViews>
    <sheetView tabSelected="1" zoomScalePageLayoutView="0" workbookViewId="0" topLeftCell="D1">
      <selection activeCell="W32" sqref="W32"/>
    </sheetView>
  </sheetViews>
  <sheetFormatPr defaultColWidth="9.00390625" defaultRowHeight="12.75"/>
  <cols>
    <col min="1" max="1" width="0.2421875" style="0" customWidth="1"/>
    <col min="2" max="3" width="9.125" style="0" hidden="1" customWidth="1"/>
    <col min="4" max="4" width="4.625" style="0" customWidth="1"/>
    <col min="5" max="5" width="21.00390625" style="0" customWidth="1"/>
    <col min="6" max="7" width="10.00390625" style="0" customWidth="1"/>
    <col min="8" max="9" width="9.875" style="0" customWidth="1"/>
    <col min="10" max="11" width="9.375" style="0" customWidth="1"/>
    <col min="12" max="13" width="9.625" style="0" customWidth="1"/>
    <col min="14" max="15" width="10.125" style="0" customWidth="1"/>
    <col min="16" max="16" width="10.75390625" style="0" customWidth="1"/>
    <col min="17" max="17" width="10.25390625" style="0" customWidth="1"/>
    <col min="18" max="19" width="10.625" style="0" customWidth="1"/>
    <col min="20" max="20" width="10.875" style="0" customWidth="1"/>
    <col min="21" max="21" width="10.75390625" style="0" customWidth="1"/>
    <col min="22" max="23" width="11.25390625" style="0" customWidth="1"/>
    <col min="24" max="24" width="10.75390625" style="0" customWidth="1"/>
    <col min="25" max="25" width="10.00390625" style="0" customWidth="1"/>
    <col min="26" max="26" width="19.625" style="0" customWidth="1"/>
  </cols>
  <sheetData>
    <row r="2" spans="4:21" ht="12.75">
      <c r="D2" s="101" t="s">
        <v>26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30"/>
      <c r="T2" s="30"/>
      <c r="U2" s="30"/>
    </row>
    <row r="3" spans="4:23" ht="13.5" thickBot="1">
      <c r="D3" s="1" t="s">
        <v>0</v>
      </c>
      <c r="V3" s="27" t="s">
        <v>14</v>
      </c>
      <c r="W3" s="27"/>
    </row>
    <row r="4" spans="4:26" ht="13.5" customHeight="1" thickBot="1">
      <c r="D4" s="2" t="s">
        <v>1</v>
      </c>
      <c r="E4" s="5"/>
      <c r="F4" s="106">
        <v>2010</v>
      </c>
      <c r="G4" s="109"/>
      <c r="H4" s="106">
        <v>2011</v>
      </c>
      <c r="I4" s="107"/>
      <c r="J4" s="94" t="s">
        <v>33</v>
      </c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</row>
    <row r="5" spans="4:26" ht="15" customHeight="1">
      <c r="D5" s="3" t="s">
        <v>2</v>
      </c>
      <c r="E5" s="6" t="s">
        <v>3</v>
      </c>
      <c r="F5" s="12" t="s">
        <v>4</v>
      </c>
      <c r="G5" s="12" t="s">
        <v>34</v>
      </c>
      <c r="H5" s="12" t="s">
        <v>4</v>
      </c>
      <c r="I5" s="38" t="s">
        <v>4</v>
      </c>
      <c r="J5" s="102" t="s">
        <v>28</v>
      </c>
      <c r="K5" s="103"/>
      <c r="L5" s="103"/>
      <c r="M5" s="104"/>
      <c r="N5" s="91" t="s">
        <v>30</v>
      </c>
      <c r="O5" s="92"/>
      <c r="P5" s="92"/>
      <c r="Q5" s="105"/>
      <c r="R5" s="108" t="s">
        <v>31</v>
      </c>
      <c r="S5" s="92"/>
      <c r="T5" s="92"/>
      <c r="U5" s="105"/>
      <c r="V5" s="91" t="s">
        <v>32</v>
      </c>
      <c r="W5" s="92"/>
      <c r="X5" s="92"/>
      <c r="Y5" s="93"/>
      <c r="Z5" s="62"/>
    </row>
    <row r="6" spans="4:26" ht="13.5" customHeight="1" thickBot="1">
      <c r="D6" s="4"/>
      <c r="E6" s="8" t="s">
        <v>13</v>
      </c>
      <c r="F6" s="10" t="s">
        <v>35</v>
      </c>
      <c r="G6" s="8"/>
      <c r="H6" s="39">
        <v>0.087</v>
      </c>
      <c r="I6" s="40">
        <v>0.06</v>
      </c>
      <c r="J6" s="37">
        <v>2010</v>
      </c>
      <c r="K6" s="37" t="s">
        <v>36</v>
      </c>
      <c r="L6" s="35">
        <v>2011</v>
      </c>
      <c r="M6" s="36">
        <v>2011</v>
      </c>
      <c r="N6" s="75">
        <v>2010</v>
      </c>
      <c r="O6" s="74" t="s">
        <v>36</v>
      </c>
      <c r="P6" s="81">
        <v>2011</v>
      </c>
      <c r="Q6" s="37">
        <v>2011</v>
      </c>
      <c r="R6" s="56">
        <v>2010</v>
      </c>
      <c r="S6" s="57" t="s">
        <v>36</v>
      </c>
      <c r="T6" s="55">
        <v>2011</v>
      </c>
      <c r="U6" s="57">
        <v>2011</v>
      </c>
      <c r="V6" s="75">
        <v>2010</v>
      </c>
      <c r="W6" s="74" t="s">
        <v>36</v>
      </c>
      <c r="X6" s="66">
        <v>2011</v>
      </c>
      <c r="Y6" s="66">
        <v>2011</v>
      </c>
      <c r="Z6" s="61"/>
    </row>
    <row r="7" spans="4:26" ht="13.5" hidden="1" thickBot="1">
      <c r="D7" s="4"/>
      <c r="E7" s="7"/>
      <c r="F7" s="7"/>
      <c r="G7" s="7"/>
      <c r="H7" s="7"/>
      <c r="I7" s="7"/>
      <c r="J7" s="8"/>
      <c r="K7" s="8"/>
      <c r="L7" s="8"/>
      <c r="M7" s="8"/>
      <c r="N7" s="43"/>
      <c r="O7" s="76"/>
      <c r="P7" s="49"/>
      <c r="Q7" s="8"/>
      <c r="R7" s="49"/>
      <c r="S7" s="8"/>
      <c r="T7" s="8"/>
      <c r="U7" s="8"/>
      <c r="V7" s="43"/>
      <c r="W7" s="76"/>
      <c r="X7" s="61"/>
      <c r="Y7" s="61"/>
      <c r="Z7" s="61"/>
    </row>
    <row r="8" spans="4:26" ht="13.5" thickBot="1">
      <c r="D8" s="11">
        <v>1</v>
      </c>
      <c r="E8" s="10">
        <v>2</v>
      </c>
      <c r="F8" s="10">
        <v>3</v>
      </c>
      <c r="G8" s="10"/>
      <c r="H8" s="10">
        <v>4</v>
      </c>
      <c r="I8" s="41">
        <v>5</v>
      </c>
      <c r="J8" s="41">
        <v>6</v>
      </c>
      <c r="K8" s="41"/>
      <c r="L8" s="41">
        <v>7</v>
      </c>
      <c r="M8" s="41">
        <v>8</v>
      </c>
      <c r="N8" s="64">
        <v>9</v>
      </c>
      <c r="O8" s="86"/>
      <c r="P8" s="63">
        <v>10</v>
      </c>
      <c r="Q8" s="41">
        <v>11</v>
      </c>
      <c r="R8" s="63">
        <v>13</v>
      </c>
      <c r="S8" s="41"/>
      <c r="T8" s="41">
        <v>14</v>
      </c>
      <c r="U8" s="41">
        <v>15</v>
      </c>
      <c r="V8" s="64">
        <v>16</v>
      </c>
      <c r="W8" s="77"/>
      <c r="X8" s="65">
        <v>17</v>
      </c>
      <c r="Y8" s="66">
        <v>18</v>
      </c>
      <c r="Z8" s="66">
        <v>19</v>
      </c>
    </row>
    <row r="9" spans="4:26" ht="13.5" thickBot="1">
      <c r="D9" s="11">
        <v>1</v>
      </c>
      <c r="E9" s="8" t="s">
        <v>19</v>
      </c>
      <c r="F9" s="10">
        <f>J9+N9+R9+V9</f>
        <v>782.777</v>
      </c>
      <c r="G9" s="10"/>
      <c r="H9" s="10">
        <f>L9+P9+T9+X9</f>
        <v>1184.453</v>
      </c>
      <c r="I9" s="10">
        <f>M9+Q9+U9+Y9</f>
        <v>1219.685</v>
      </c>
      <c r="J9" s="10">
        <v>608</v>
      </c>
      <c r="K9" s="10">
        <v>1132.603</v>
      </c>
      <c r="L9" s="33">
        <v>880.1</v>
      </c>
      <c r="M9" s="10">
        <v>880.1</v>
      </c>
      <c r="N9" s="44">
        <v>7.42</v>
      </c>
      <c r="O9" s="74"/>
      <c r="P9" s="68">
        <v>17.511</v>
      </c>
      <c r="Q9" s="41">
        <v>17.511</v>
      </c>
      <c r="R9" s="50">
        <v>81.272</v>
      </c>
      <c r="S9" s="10">
        <v>114.475</v>
      </c>
      <c r="T9" s="13">
        <v>93.772</v>
      </c>
      <c r="U9" s="10">
        <v>129.004</v>
      </c>
      <c r="V9" s="44">
        <v>86.085</v>
      </c>
      <c r="W9" s="86">
        <v>105.964</v>
      </c>
      <c r="X9" s="67">
        <v>193.07</v>
      </c>
      <c r="Y9" s="66">
        <v>193.07</v>
      </c>
      <c r="Z9" s="8" t="s">
        <v>19</v>
      </c>
    </row>
    <row r="10" spans="4:26" ht="13.5" thickBot="1">
      <c r="D10" s="11">
        <v>2</v>
      </c>
      <c r="E10" s="8" t="s">
        <v>5</v>
      </c>
      <c r="F10" s="10">
        <f>J10+N10+V10</f>
        <v>3869.18</v>
      </c>
      <c r="G10" s="10"/>
      <c r="H10" s="10">
        <f>L10+P10+X10</f>
        <v>6463.968999999999</v>
      </c>
      <c r="I10" s="10">
        <f>M10+Q10+Y10</f>
        <v>6463.968999999999</v>
      </c>
      <c r="J10" s="10">
        <v>237.428</v>
      </c>
      <c r="K10" s="10">
        <v>180.841</v>
      </c>
      <c r="L10" s="33">
        <v>104.86</v>
      </c>
      <c r="M10" s="10">
        <v>104.86</v>
      </c>
      <c r="N10" s="44">
        <v>2492.451</v>
      </c>
      <c r="O10" s="74">
        <v>2742.848</v>
      </c>
      <c r="P10" s="68">
        <v>4848.289</v>
      </c>
      <c r="Q10" s="41">
        <v>4848.289</v>
      </c>
      <c r="R10" s="50"/>
      <c r="S10" s="10"/>
      <c r="T10" s="13"/>
      <c r="U10" s="10"/>
      <c r="V10" s="44">
        <v>1139.301</v>
      </c>
      <c r="W10" s="86">
        <v>733.545</v>
      </c>
      <c r="X10" s="67">
        <v>1510.82</v>
      </c>
      <c r="Y10" s="66">
        <v>1510.82</v>
      </c>
      <c r="Z10" s="8" t="s">
        <v>5</v>
      </c>
    </row>
    <row r="11" spans="4:26" ht="12.75" customHeight="1" thickBot="1">
      <c r="D11" s="11">
        <v>3</v>
      </c>
      <c r="E11" s="8" t="s">
        <v>18</v>
      </c>
      <c r="F11" s="10">
        <f>N11+V11</f>
        <v>12434.208999999999</v>
      </c>
      <c r="G11" s="10"/>
      <c r="H11" s="10">
        <f>P11+X11</f>
        <v>17194.024</v>
      </c>
      <c r="I11" s="10">
        <f>Q11+Y11</f>
        <v>17194.024</v>
      </c>
      <c r="J11" s="10"/>
      <c r="K11" s="10"/>
      <c r="L11" s="33"/>
      <c r="M11" s="10"/>
      <c r="N11" s="64">
        <v>12412.809</v>
      </c>
      <c r="O11" s="86">
        <v>11717.142</v>
      </c>
      <c r="P11" s="68">
        <v>17172.624</v>
      </c>
      <c r="Q11" s="41">
        <v>17172.624</v>
      </c>
      <c r="R11" s="50"/>
      <c r="S11" s="10"/>
      <c r="T11" s="13"/>
      <c r="U11" s="10"/>
      <c r="V11" s="44">
        <v>21.4</v>
      </c>
      <c r="W11" s="86">
        <v>2.55</v>
      </c>
      <c r="X11" s="67">
        <v>21.4</v>
      </c>
      <c r="Y11" s="66">
        <v>21.4</v>
      </c>
      <c r="Z11" s="8" t="s">
        <v>18</v>
      </c>
    </row>
    <row r="12" spans="4:26" ht="12.75" customHeight="1" thickBot="1">
      <c r="D12" s="11">
        <v>4</v>
      </c>
      <c r="E12" s="8" t="s">
        <v>27</v>
      </c>
      <c r="F12" s="10">
        <v>206.69</v>
      </c>
      <c r="G12" s="10"/>
      <c r="H12" s="10">
        <v>285.636</v>
      </c>
      <c r="I12" s="10">
        <v>285.636</v>
      </c>
      <c r="J12" s="10"/>
      <c r="K12" s="10"/>
      <c r="L12" s="33"/>
      <c r="M12" s="10"/>
      <c r="N12" s="44">
        <v>206.69</v>
      </c>
      <c r="O12" s="74">
        <v>6.325</v>
      </c>
      <c r="P12" s="68">
        <v>285.636</v>
      </c>
      <c r="Q12" s="41">
        <v>285.636</v>
      </c>
      <c r="R12" s="50"/>
      <c r="S12" s="10"/>
      <c r="T12" s="13"/>
      <c r="U12" s="10"/>
      <c r="V12" s="44"/>
      <c r="W12" s="86"/>
      <c r="X12" s="67"/>
      <c r="Y12" s="66"/>
      <c r="Z12" s="8" t="s">
        <v>27</v>
      </c>
    </row>
    <row r="13" spans="4:26" ht="12.75" customHeight="1" thickBot="1">
      <c r="D13" s="11">
        <v>5</v>
      </c>
      <c r="E13" s="8" t="s">
        <v>6</v>
      </c>
      <c r="F13" s="10"/>
      <c r="G13" s="10"/>
      <c r="H13" s="10">
        <v>7</v>
      </c>
      <c r="I13" s="10">
        <v>7</v>
      </c>
      <c r="J13" s="10"/>
      <c r="K13" s="10"/>
      <c r="L13" s="33"/>
      <c r="M13" s="10"/>
      <c r="N13" s="44"/>
      <c r="O13" s="74">
        <v>17.139</v>
      </c>
      <c r="P13" s="68"/>
      <c r="Q13" s="41"/>
      <c r="R13" s="50"/>
      <c r="S13" s="10"/>
      <c r="T13" s="13"/>
      <c r="U13" s="10"/>
      <c r="V13" s="44">
        <v>3</v>
      </c>
      <c r="W13" s="86">
        <v>2.5</v>
      </c>
      <c r="X13" s="67">
        <v>7</v>
      </c>
      <c r="Y13" s="66">
        <v>7</v>
      </c>
      <c r="Z13" s="8" t="s">
        <v>6</v>
      </c>
    </row>
    <row r="14" spans="4:26" ht="12.75" customHeight="1" thickBot="1">
      <c r="D14" s="11">
        <v>6</v>
      </c>
      <c r="E14" s="8" t="s">
        <v>15</v>
      </c>
      <c r="F14" s="10">
        <f>J14+R14+V14</f>
        <v>540.025</v>
      </c>
      <c r="G14" s="10"/>
      <c r="H14" s="10">
        <f>L14+T14+X14</f>
        <v>647.333</v>
      </c>
      <c r="I14" s="10">
        <f>M14+U14+Y14</f>
        <v>648.045</v>
      </c>
      <c r="J14" s="10">
        <v>269.494</v>
      </c>
      <c r="K14" s="10"/>
      <c r="L14" s="33">
        <v>328.412</v>
      </c>
      <c r="M14" s="10">
        <v>329.048</v>
      </c>
      <c r="N14" s="44"/>
      <c r="O14" s="74"/>
      <c r="P14" s="68"/>
      <c r="Q14" s="41"/>
      <c r="R14" s="50">
        <v>72.155</v>
      </c>
      <c r="S14" s="10"/>
      <c r="T14" s="13">
        <v>85.039</v>
      </c>
      <c r="U14" s="10">
        <v>85.147</v>
      </c>
      <c r="V14" s="44">
        <v>198.376</v>
      </c>
      <c r="W14" s="86"/>
      <c r="X14" s="67">
        <v>233.882</v>
      </c>
      <c r="Y14" s="66">
        <v>233.85</v>
      </c>
      <c r="Z14" s="8" t="s">
        <v>15</v>
      </c>
    </row>
    <row r="15" spans="4:26" ht="15" customHeight="1" thickBot="1">
      <c r="D15" s="11">
        <v>7</v>
      </c>
      <c r="E15" s="8" t="s">
        <v>7</v>
      </c>
      <c r="F15" s="10">
        <f>N15+R15+V15</f>
        <v>3065.707</v>
      </c>
      <c r="G15" s="10"/>
      <c r="H15" s="10">
        <f>P15+T15+X15</f>
        <v>3667.098</v>
      </c>
      <c r="I15" s="10">
        <f>Q15+U15+Y15</f>
        <v>3667.098</v>
      </c>
      <c r="J15" s="10"/>
      <c r="K15" s="10"/>
      <c r="L15" s="33"/>
      <c r="M15" s="10"/>
      <c r="N15" s="44">
        <v>1969.27</v>
      </c>
      <c r="O15" s="74">
        <v>1700.874</v>
      </c>
      <c r="P15" s="68">
        <v>2499.098</v>
      </c>
      <c r="Q15" s="41">
        <v>2499.098</v>
      </c>
      <c r="R15" s="50">
        <v>477.361</v>
      </c>
      <c r="S15" s="10">
        <v>482.102</v>
      </c>
      <c r="T15" s="13">
        <v>482.1</v>
      </c>
      <c r="U15" s="10">
        <v>482.1</v>
      </c>
      <c r="V15" s="44">
        <v>619.076</v>
      </c>
      <c r="W15" s="86">
        <v>685.899</v>
      </c>
      <c r="X15" s="67">
        <v>685.9</v>
      </c>
      <c r="Y15" s="66">
        <v>685.9</v>
      </c>
      <c r="Z15" s="8" t="s">
        <v>7</v>
      </c>
    </row>
    <row r="16" spans="4:26" ht="28.5" customHeight="1" thickBot="1">
      <c r="D16" s="11">
        <v>8</v>
      </c>
      <c r="E16" s="8" t="s">
        <v>8</v>
      </c>
      <c r="F16" s="10">
        <f>J16+N16+R16+V16</f>
        <v>4735.637000000001</v>
      </c>
      <c r="G16" s="10"/>
      <c r="H16" s="10">
        <f>L16+P16</f>
        <v>5891.823</v>
      </c>
      <c r="I16" s="10">
        <f>M16+Q16</f>
        <v>4865.338</v>
      </c>
      <c r="J16" s="10">
        <v>1443.131</v>
      </c>
      <c r="K16" s="10">
        <v>1231.608</v>
      </c>
      <c r="L16" s="33">
        <v>2378.444</v>
      </c>
      <c r="M16" s="10">
        <v>2481.389</v>
      </c>
      <c r="N16" s="44">
        <v>2759.44</v>
      </c>
      <c r="O16" s="74">
        <v>1340.007</v>
      </c>
      <c r="P16" s="68">
        <v>3513.379</v>
      </c>
      <c r="Q16" s="41">
        <v>2383.949</v>
      </c>
      <c r="R16" s="50">
        <v>168.122</v>
      </c>
      <c r="S16" s="10">
        <v>699.607</v>
      </c>
      <c r="T16" s="13"/>
      <c r="U16" s="13"/>
      <c r="V16" s="47">
        <v>364.944</v>
      </c>
      <c r="W16" s="87">
        <v>82.694</v>
      </c>
      <c r="X16" s="67"/>
      <c r="Y16" s="66"/>
      <c r="Z16" s="8" t="s">
        <v>8</v>
      </c>
    </row>
    <row r="17" spans="4:26" ht="15" customHeight="1" thickBot="1">
      <c r="D17" s="11">
        <v>9</v>
      </c>
      <c r="E17" s="8" t="s">
        <v>9</v>
      </c>
      <c r="F17" s="10">
        <f>J17+N17+R17+V17</f>
        <v>10508.139</v>
      </c>
      <c r="G17" s="10"/>
      <c r="H17" s="10">
        <f>L17+P17+T17+X17</f>
        <v>10881.502</v>
      </c>
      <c r="I17" s="10">
        <f>M17+Q17+U17+Y17</f>
        <v>10630.351999999999</v>
      </c>
      <c r="J17" s="10">
        <v>3231.888</v>
      </c>
      <c r="K17" s="10">
        <v>2376.369</v>
      </c>
      <c r="L17" s="33">
        <v>3381.42</v>
      </c>
      <c r="M17" s="10">
        <v>3313.968</v>
      </c>
      <c r="N17" s="44">
        <v>4031.955</v>
      </c>
      <c r="O17" s="74">
        <v>4289.241</v>
      </c>
      <c r="P17" s="68">
        <v>3973.498</v>
      </c>
      <c r="Q17" s="41">
        <v>3866.96</v>
      </c>
      <c r="R17" s="50">
        <v>865.312</v>
      </c>
      <c r="S17" s="10">
        <v>855.644</v>
      </c>
      <c r="T17" s="13">
        <v>940.356</v>
      </c>
      <c r="U17" s="10">
        <v>920.724</v>
      </c>
      <c r="V17" s="44">
        <v>2378.984</v>
      </c>
      <c r="W17" s="86">
        <v>2436.934</v>
      </c>
      <c r="X17" s="67">
        <v>2586.228</v>
      </c>
      <c r="Y17" s="66">
        <v>2528.7</v>
      </c>
      <c r="Z17" s="8" t="s">
        <v>9</v>
      </c>
    </row>
    <row r="18" spans="4:26" ht="12.75" customHeight="1" thickBot="1">
      <c r="D18" s="11">
        <v>10</v>
      </c>
      <c r="E18" s="8" t="s">
        <v>17</v>
      </c>
      <c r="F18" s="10">
        <f>J18+N18+R18+V18</f>
        <v>2753.134</v>
      </c>
      <c r="G18" s="10"/>
      <c r="H18" s="10">
        <f>L18+P18+T18+X18</f>
        <v>3721.4739999999997</v>
      </c>
      <c r="I18" s="10">
        <f>M18+Q18+U18+Y18</f>
        <v>3635.581</v>
      </c>
      <c r="J18" s="10">
        <v>846.755</v>
      </c>
      <c r="K18" s="10">
        <v>623.338</v>
      </c>
      <c r="L18" s="33">
        <v>1156.446</v>
      </c>
      <c r="M18" s="10">
        <v>1133.377</v>
      </c>
      <c r="N18" s="44">
        <v>1056.372</v>
      </c>
      <c r="O18" s="74">
        <v>1123.781</v>
      </c>
      <c r="P18" s="68">
        <v>1358.937</v>
      </c>
      <c r="Q18" s="41">
        <v>1322.5</v>
      </c>
      <c r="R18" s="50">
        <v>226.712</v>
      </c>
      <c r="S18" s="10">
        <v>224.179</v>
      </c>
      <c r="T18" s="13">
        <v>321.602</v>
      </c>
      <c r="U18" s="10">
        <v>314.888</v>
      </c>
      <c r="V18" s="44">
        <v>623.295</v>
      </c>
      <c r="W18" s="86">
        <v>639.112</v>
      </c>
      <c r="X18" s="67">
        <v>884.489</v>
      </c>
      <c r="Y18" s="66">
        <v>864.816</v>
      </c>
      <c r="Z18" s="8" t="s">
        <v>17</v>
      </c>
    </row>
    <row r="19" spans="4:26" ht="15.75" customHeight="1" thickBot="1">
      <c r="D19" s="11">
        <v>11</v>
      </c>
      <c r="E19" s="8" t="s">
        <v>10</v>
      </c>
      <c r="F19" s="10">
        <v>2948.132</v>
      </c>
      <c r="G19" s="10"/>
      <c r="H19" s="10">
        <v>3211.037</v>
      </c>
      <c r="I19" s="10">
        <v>3211.037</v>
      </c>
      <c r="J19" s="10"/>
      <c r="K19" s="10"/>
      <c r="L19" s="33"/>
      <c r="M19" s="10"/>
      <c r="N19" s="44"/>
      <c r="O19" s="74"/>
      <c r="P19" s="68"/>
      <c r="Q19" s="41"/>
      <c r="R19" s="50">
        <v>2948.132</v>
      </c>
      <c r="S19" s="10">
        <v>2670.556</v>
      </c>
      <c r="T19" s="13">
        <v>3211.037</v>
      </c>
      <c r="U19" s="10">
        <v>3211.037</v>
      </c>
      <c r="V19" s="44"/>
      <c r="W19" s="86"/>
      <c r="X19" s="67"/>
      <c r="Y19" s="66"/>
      <c r="Z19" s="8" t="s">
        <v>10</v>
      </c>
    </row>
    <row r="20" spans="4:26" ht="15" customHeight="1" thickBot="1">
      <c r="D20" s="11">
        <v>12</v>
      </c>
      <c r="E20" s="8" t="s">
        <v>11</v>
      </c>
      <c r="F20" s="10">
        <f>N20+R20+V20</f>
        <v>1412.615</v>
      </c>
      <c r="G20" s="10"/>
      <c r="H20" s="10">
        <f>P20+T20+X20</f>
        <v>1835.0819999999999</v>
      </c>
      <c r="I20" s="10">
        <f>Q20+U20+Y20</f>
        <v>1787.994</v>
      </c>
      <c r="J20" s="10"/>
      <c r="K20" s="10"/>
      <c r="L20" s="33"/>
      <c r="M20" s="10"/>
      <c r="N20" s="44">
        <v>1356.531</v>
      </c>
      <c r="O20" s="74"/>
      <c r="P20" s="68">
        <v>1778.982</v>
      </c>
      <c r="Q20" s="41">
        <v>1731.894</v>
      </c>
      <c r="R20" s="50">
        <v>13.284</v>
      </c>
      <c r="S20" s="10"/>
      <c r="T20" s="13">
        <v>13.3</v>
      </c>
      <c r="U20" s="10">
        <v>13.3</v>
      </c>
      <c r="V20" s="44">
        <v>42.8</v>
      </c>
      <c r="W20" s="86"/>
      <c r="X20" s="67">
        <v>42.8</v>
      </c>
      <c r="Y20" s="66">
        <v>42.8</v>
      </c>
      <c r="Z20" s="8" t="s">
        <v>11</v>
      </c>
    </row>
    <row r="21" spans="4:26" ht="13.5" customHeight="1" thickBot="1">
      <c r="D21" s="11">
        <v>13</v>
      </c>
      <c r="E21" s="8" t="s">
        <v>20</v>
      </c>
      <c r="F21" s="10">
        <f>J21+N21+R21+V21</f>
        <v>2529.369</v>
      </c>
      <c r="G21" s="10"/>
      <c r="H21" s="10">
        <f>L21+P21+T21+X21</f>
        <v>3584.182</v>
      </c>
      <c r="I21" s="10">
        <f>M21+Q21+U21+Y21</f>
        <v>4855.167</v>
      </c>
      <c r="J21" s="10">
        <v>908.304</v>
      </c>
      <c r="K21" s="10">
        <v>1180.486</v>
      </c>
      <c r="L21" s="33">
        <v>688.277</v>
      </c>
      <c r="M21" s="10">
        <v>675.217</v>
      </c>
      <c r="N21" s="44">
        <v>709.276</v>
      </c>
      <c r="O21" s="74">
        <v>2311.1</v>
      </c>
      <c r="P21" s="68">
        <v>1185.243</v>
      </c>
      <c r="Q21" s="41">
        <v>2504.736</v>
      </c>
      <c r="R21" s="50">
        <v>243.19</v>
      </c>
      <c r="S21" s="10">
        <v>458.282</v>
      </c>
      <c r="T21" s="13">
        <v>456.144</v>
      </c>
      <c r="U21" s="10">
        <v>447.15</v>
      </c>
      <c r="V21" s="44">
        <v>668.599</v>
      </c>
      <c r="W21" s="86">
        <v>1294.919</v>
      </c>
      <c r="X21" s="67">
        <v>1254.518</v>
      </c>
      <c r="Y21" s="66">
        <v>1228.064</v>
      </c>
      <c r="Z21" s="8" t="s">
        <v>20</v>
      </c>
    </row>
    <row r="22" spans="4:26" ht="15.75" customHeight="1" thickBot="1">
      <c r="D22" s="11">
        <v>14</v>
      </c>
      <c r="E22" s="8" t="s">
        <v>12</v>
      </c>
      <c r="F22" s="10">
        <f>J22+R22+V22</f>
        <v>35.928</v>
      </c>
      <c r="G22" s="10"/>
      <c r="H22" s="10">
        <f>L22+T22+X22</f>
        <v>51.2</v>
      </c>
      <c r="I22" s="10">
        <f>M22+U22+Y22</f>
        <v>51.2</v>
      </c>
      <c r="J22" s="10">
        <v>16</v>
      </c>
      <c r="K22" s="10">
        <v>9.456</v>
      </c>
      <c r="L22" s="33">
        <v>16</v>
      </c>
      <c r="M22" s="10">
        <v>16</v>
      </c>
      <c r="N22" s="44"/>
      <c r="O22" s="74">
        <v>92.559</v>
      </c>
      <c r="P22" s="68"/>
      <c r="Q22" s="41"/>
      <c r="R22" s="50">
        <v>4.428</v>
      </c>
      <c r="S22" s="10">
        <v>7.935</v>
      </c>
      <c r="T22" s="13">
        <v>19.7</v>
      </c>
      <c r="U22" s="10">
        <v>19.7</v>
      </c>
      <c r="V22" s="44">
        <v>15.5</v>
      </c>
      <c r="W22" s="86">
        <v>13.869</v>
      </c>
      <c r="X22" s="67">
        <v>15.5</v>
      </c>
      <c r="Y22" s="66">
        <v>15.5</v>
      </c>
      <c r="Z22" s="8" t="s">
        <v>12</v>
      </c>
    </row>
    <row r="23" spans="4:26" ht="15.75" customHeight="1" thickBot="1">
      <c r="D23" s="17">
        <v>15</v>
      </c>
      <c r="E23" s="6" t="s">
        <v>21</v>
      </c>
      <c r="F23" s="18">
        <v>368.69</v>
      </c>
      <c r="G23" s="18"/>
      <c r="H23" s="18">
        <v>370.032</v>
      </c>
      <c r="I23" s="18">
        <v>370.032</v>
      </c>
      <c r="J23" s="18"/>
      <c r="K23" s="18"/>
      <c r="L23" s="12"/>
      <c r="M23" s="18"/>
      <c r="N23" s="79">
        <v>368.69</v>
      </c>
      <c r="O23" s="74"/>
      <c r="P23" s="82">
        <v>370.032</v>
      </c>
      <c r="Q23" s="42">
        <v>370.032</v>
      </c>
      <c r="R23" s="51"/>
      <c r="S23" s="9"/>
      <c r="T23" s="71"/>
      <c r="U23" s="9"/>
      <c r="V23" s="29"/>
      <c r="W23" s="86"/>
      <c r="X23" s="67"/>
      <c r="Y23" s="66"/>
      <c r="Z23" s="6" t="s">
        <v>21</v>
      </c>
    </row>
    <row r="24" spans="4:26" ht="13.5" customHeight="1">
      <c r="D24" s="97"/>
      <c r="E24" s="99" t="s">
        <v>16</v>
      </c>
      <c r="F24" s="97">
        <f>J24+N24+R24+V24</f>
        <v>46193.231999999996</v>
      </c>
      <c r="G24" s="70"/>
      <c r="H24" s="70">
        <f>SUM(H9:H23)</f>
        <v>58995.844999999994</v>
      </c>
      <c r="I24" s="70">
        <f>SUM(I9:I23)</f>
        <v>58892.15799999999</v>
      </c>
      <c r="J24" s="95">
        <v>7561</v>
      </c>
      <c r="K24" s="32">
        <f>SUM(K9:K23)</f>
        <v>6734.701</v>
      </c>
      <c r="L24" s="32">
        <f>SUM(L9:L23)</f>
        <v>8933.959</v>
      </c>
      <c r="M24" s="25">
        <f>SUM(M9:M23)</f>
        <v>8933.959</v>
      </c>
      <c r="N24" s="45">
        <f>SUM(N9:N23)</f>
        <v>27370.903999999995</v>
      </c>
      <c r="O24" s="78">
        <f>SUM(O10:O23)</f>
        <v>25341.016</v>
      </c>
      <c r="P24" s="83">
        <f>SUM(P9:P23)</f>
        <v>37003.229</v>
      </c>
      <c r="Q24" s="25">
        <f>SUM(Q9:Q23)</f>
        <v>37003.22899999999</v>
      </c>
      <c r="R24" s="52">
        <f>SUM(R9:R22)</f>
        <v>5099.968</v>
      </c>
      <c r="S24" s="32">
        <f>SUM(S9:S23)</f>
        <v>5512.780000000001</v>
      </c>
      <c r="T24" s="32">
        <f>SUM(T9:T23)</f>
        <v>5623.05</v>
      </c>
      <c r="U24" s="25">
        <f>SUM(U9:U23)</f>
        <v>5623.049999999999</v>
      </c>
      <c r="V24" s="45">
        <f>SUM(V9:V22)</f>
        <v>6161.360000000001</v>
      </c>
      <c r="W24" s="87">
        <f>SUM(W9:W23)</f>
        <v>5997.986</v>
      </c>
      <c r="X24" s="23">
        <f>SUM(X9:X23)</f>
        <v>7435.607000000001</v>
      </c>
      <c r="Y24" s="66">
        <f>SUM(Y9:Y23)</f>
        <v>7331.92</v>
      </c>
      <c r="Z24" s="99" t="s">
        <v>16</v>
      </c>
    </row>
    <row r="25" spans="4:26" ht="13.5" hidden="1" thickBot="1">
      <c r="D25" s="98"/>
      <c r="E25" s="100"/>
      <c r="F25" s="98"/>
      <c r="G25" s="73"/>
      <c r="H25" s="15"/>
      <c r="I25" s="15"/>
      <c r="J25" s="96"/>
      <c r="K25" s="28"/>
      <c r="L25" s="28"/>
      <c r="M25" s="28"/>
      <c r="N25" s="46">
        <f>SUM(N24)</f>
        <v>27370.903999999995</v>
      </c>
      <c r="O25" s="78"/>
      <c r="P25" s="53"/>
      <c r="Q25" s="26"/>
      <c r="R25" s="53">
        <f>SUM(R24)</f>
        <v>5099.968</v>
      </c>
      <c r="S25" s="26"/>
      <c r="T25" s="26"/>
      <c r="U25" s="26"/>
      <c r="V25" s="46">
        <f>SUM(V24)</f>
        <v>6161.360000000001</v>
      </c>
      <c r="W25" s="87"/>
      <c r="X25" s="66"/>
      <c r="Y25" s="66"/>
      <c r="Z25" s="100"/>
    </row>
    <row r="26" spans="4:26" s="14" customFormat="1" ht="13.5" thickBot="1">
      <c r="D26" s="15"/>
      <c r="E26" s="16" t="s">
        <v>25</v>
      </c>
      <c r="F26" s="13">
        <v>54508.01</v>
      </c>
      <c r="G26" s="13"/>
      <c r="H26" s="16"/>
      <c r="I26" s="16"/>
      <c r="J26" s="26">
        <v>8921.979</v>
      </c>
      <c r="K26" s="26"/>
      <c r="L26" s="13"/>
      <c r="M26" s="13"/>
      <c r="N26" s="69">
        <v>32297.667</v>
      </c>
      <c r="O26" s="87"/>
      <c r="P26" s="48"/>
      <c r="Q26" s="13"/>
      <c r="R26" s="68">
        <v>6017.962</v>
      </c>
      <c r="S26" s="33"/>
      <c r="T26" s="33"/>
      <c r="U26" s="33"/>
      <c r="V26" s="69">
        <v>7270.405</v>
      </c>
      <c r="W26" s="87"/>
      <c r="X26" s="67">
        <v>-746.987</v>
      </c>
      <c r="Y26" s="67">
        <v>-643.3</v>
      </c>
      <c r="Z26" s="16" t="s">
        <v>25</v>
      </c>
    </row>
    <row r="27" spans="4:26" ht="12.75">
      <c r="D27" s="17"/>
      <c r="E27" s="6" t="s">
        <v>37</v>
      </c>
      <c r="F27" s="18"/>
      <c r="G27" s="18"/>
      <c r="H27" s="18"/>
      <c r="I27" s="18"/>
      <c r="J27" s="18"/>
      <c r="K27" s="18">
        <v>468.127</v>
      </c>
      <c r="L27" s="12" t="s">
        <v>29</v>
      </c>
      <c r="M27" s="18"/>
      <c r="N27" s="38"/>
      <c r="O27" s="88"/>
      <c r="P27" s="84" t="s">
        <v>29</v>
      </c>
      <c r="Q27" s="12"/>
      <c r="R27" s="54"/>
      <c r="S27" s="18"/>
      <c r="T27" s="12" t="s">
        <v>29</v>
      </c>
      <c r="U27" s="18"/>
      <c r="V27" s="58"/>
      <c r="W27" s="86"/>
      <c r="X27" s="23" t="s">
        <v>29</v>
      </c>
      <c r="Y27" s="66"/>
      <c r="Z27" s="6" t="s">
        <v>37</v>
      </c>
    </row>
    <row r="28" spans="4:26" s="19" customFormat="1" ht="12">
      <c r="D28" s="20"/>
      <c r="E28" s="21"/>
      <c r="F28" s="23"/>
      <c r="G28" s="23"/>
      <c r="H28" s="72"/>
      <c r="I28" s="72"/>
      <c r="J28" s="23"/>
      <c r="K28" s="23">
        <v>828.693</v>
      </c>
      <c r="L28" s="23">
        <v>82786.23</v>
      </c>
      <c r="M28" s="23"/>
      <c r="N28" s="85">
        <v>26082.42</v>
      </c>
      <c r="O28" s="23">
        <v>22615.319</v>
      </c>
      <c r="P28" s="23">
        <v>25991.57</v>
      </c>
      <c r="Q28" s="21"/>
      <c r="R28" s="23">
        <v>268012</v>
      </c>
      <c r="S28" s="23">
        <v>255887</v>
      </c>
      <c r="T28" s="23"/>
      <c r="U28" s="23"/>
      <c r="V28" s="59">
        <v>271149</v>
      </c>
      <c r="W28" s="89">
        <v>260432</v>
      </c>
      <c r="X28" s="67">
        <v>6688.62</v>
      </c>
      <c r="Y28" s="67">
        <v>6688.62</v>
      </c>
      <c r="Z28" s="21"/>
    </row>
    <row r="29" spans="4:26" s="19" customFormat="1" ht="12">
      <c r="D29" s="20"/>
      <c r="E29" s="21"/>
      <c r="F29" s="24"/>
      <c r="G29" s="24"/>
      <c r="H29" s="24"/>
      <c r="I29" s="24"/>
      <c r="J29" s="21"/>
      <c r="K29" s="23">
        <f>SUM(K24:K28)</f>
        <v>8031.521000000001</v>
      </c>
      <c r="L29" s="31">
        <v>0.087</v>
      </c>
      <c r="M29" s="34">
        <v>0.06</v>
      </c>
      <c r="N29" s="80"/>
      <c r="O29" s="21"/>
      <c r="P29" s="31">
        <v>0.087</v>
      </c>
      <c r="Q29" s="34">
        <v>0.06</v>
      </c>
      <c r="R29" s="21"/>
      <c r="S29" s="21"/>
      <c r="T29" s="31">
        <v>0.087</v>
      </c>
      <c r="U29" s="34">
        <v>0.06</v>
      </c>
      <c r="V29" s="60"/>
      <c r="W29" s="90"/>
      <c r="X29" s="31">
        <v>0.087</v>
      </c>
      <c r="Y29" s="34">
        <v>0.06</v>
      </c>
      <c r="Z29" s="21"/>
    </row>
    <row r="30" s="19" customFormat="1" ht="11.25">
      <c r="D30" s="22"/>
    </row>
    <row r="31" ht="12.75">
      <c r="D31" s="1"/>
    </row>
    <row r="32" spans="4:6" ht="12.75">
      <c r="D32" s="1"/>
      <c r="F32" t="s">
        <v>22</v>
      </c>
    </row>
    <row r="33" ht="12.75">
      <c r="D33" s="1"/>
    </row>
    <row r="34" spans="4:5" ht="12.75">
      <c r="D34" s="22" t="s">
        <v>23</v>
      </c>
      <c r="E34" s="19"/>
    </row>
    <row r="35" spans="4:5" ht="12.75">
      <c r="D35" s="19" t="s">
        <v>24</v>
      </c>
      <c r="E35" s="19"/>
    </row>
  </sheetData>
  <sheetProtection/>
  <mergeCells count="13">
    <mergeCell ref="D2:R2"/>
    <mergeCell ref="J5:M5"/>
    <mergeCell ref="N5:Q5"/>
    <mergeCell ref="H4:I4"/>
    <mergeCell ref="R5:U5"/>
    <mergeCell ref="F4:G4"/>
    <mergeCell ref="V5:Y5"/>
    <mergeCell ref="J4:Z4"/>
    <mergeCell ref="J24:J25"/>
    <mergeCell ref="D24:D25"/>
    <mergeCell ref="E24:E25"/>
    <mergeCell ref="F24:F25"/>
    <mergeCell ref="Z24:Z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2011-03-15T09:21:36Z</cp:lastPrinted>
  <dcterms:created xsi:type="dcterms:W3CDTF">2010-05-03T07:59:01Z</dcterms:created>
  <dcterms:modified xsi:type="dcterms:W3CDTF">2011-05-12T11:49:10Z</dcterms:modified>
  <cp:category/>
  <cp:version/>
  <cp:contentType/>
  <cp:contentStatus/>
</cp:coreProperties>
</file>